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GASTOS" sheetId="1" r:id="rId1"/>
    <sheet name="INGRESOS" sheetId="2" r:id="rId2"/>
    <sheet name="PESO ESPEC. GASTOS" sheetId="3" r:id="rId3"/>
    <sheet name="PESO ESPEC. INGRESOS" sheetId="4" r:id="rId4"/>
  </sheets>
  <calcPr calcId="144525"/>
</workbook>
</file>

<file path=xl/calcChain.xml><?xml version="1.0" encoding="utf-8"?>
<calcChain xmlns="http://schemas.openxmlformats.org/spreadsheetml/2006/main">
  <c r="F12" i="1" l="1"/>
  <c r="D25" i="3" l="1"/>
  <c r="D19" i="4"/>
  <c r="D17" i="4"/>
  <c r="D16" i="4"/>
  <c r="D15" i="4"/>
  <c r="D13" i="4"/>
  <c r="D12" i="4"/>
  <c r="D11" i="4"/>
  <c r="C19" i="4"/>
  <c r="D14" i="4" s="1"/>
  <c r="D23" i="3" l="1"/>
  <c r="D21" i="3"/>
  <c r="D20" i="3"/>
  <c r="D19" i="3"/>
  <c r="D18" i="3"/>
  <c r="D16" i="3"/>
  <c r="D15" i="3"/>
  <c r="D14" i="3"/>
  <c r="D13" i="3"/>
  <c r="D12" i="3"/>
  <c r="C23" i="3"/>
  <c r="C16" i="3"/>
  <c r="C25" i="3" l="1"/>
  <c r="D25" i="1"/>
  <c r="E25" i="1"/>
  <c r="C25" i="1"/>
  <c r="F23" i="1"/>
  <c r="D23" i="1"/>
  <c r="E23" i="1"/>
  <c r="C23" i="1"/>
  <c r="D16" i="1"/>
  <c r="C16" i="1"/>
  <c r="E12" i="1"/>
  <c r="E14" i="1" l="1"/>
  <c r="E15" i="1"/>
  <c r="F15" i="1" s="1"/>
  <c r="E18" i="1"/>
  <c r="F18" i="1" s="1"/>
  <c r="E19" i="1"/>
  <c r="F19" i="1" s="1"/>
  <c r="E20" i="1"/>
  <c r="F20" i="1" s="1"/>
  <c r="E21" i="1"/>
  <c r="F21" i="1" s="1"/>
  <c r="E22" i="1"/>
  <c r="E13" i="1"/>
  <c r="C19" i="2"/>
  <c r="E12" i="2"/>
  <c r="E13" i="2"/>
  <c r="E14" i="2"/>
  <c r="E15" i="2"/>
  <c r="E16" i="2"/>
  <c r="E17" i="2"/>
  <c r="E18" i="2"/>
  <c r="E19" i="2"/>
  <c r="F19" i="2" s="1"/>
  <c r="F12" i="2"/>
  <c r="F13" i="2"/>
  <c r="F14" i="2"/>
  <c r="F15" i="2"/>
  <c r="F16" i="2"/>
  <c r="F17" i="2"/>
  <c r="F11" i="2"/>
  <c r="E11" i="2"/>
  <c r="D19" i="2"/>
  <c r="F25" i="1"/>
  <c r="F14" i="1" l="1"/>
  <c r="E16" i="1"/>
  <c r="F16" i="1" s="1"/>
  <c r="F13" i="1"/>
</calcChain>
</file>

<file path=xl/sharedStrings.xml><?xml version="1.0" encoding="utf-8"?>
<sst xmlns="http://schemas.openxmlformats.org/spreadsheetml/2006/main" count="108" uniqueCount="36">
  <si>
    <t>ESTADO DE GASTOS</t>
  </si>
  <si>
    <t>CAPÍTULO</t>
  </si>
  <si>
    <t>DENOMINACIÓN</t>
  </si>
  <si>
    <t>IMPORTE</t>
  </si>
  <si>
    <t>VARIAC.</t>
  </si>
  <si>
    <t>%</t>
  </si>
  <si>
    <t>I</t>
  </si>
  <si>
    <t>REMUNERACIONES DE PERSONAL</t>
  </si>
  <si>
    <t>II</t>
  </si>
  <si>
    <t>GASTOS EN BIENES CORRIENTES</t>
  </si>
  <si>
    <t>III</t>
  </si>
  <si>
    <t>GASTOS FINANCIEROS</t>
  </si>
  <si>
    <t>IV</t>
  </si>
  <si>
    <t>TRANSFERENCIAS CORRIENTES</t>
  </si>
  <si>
    <t>V</t>
  </si>
  <si>
    <t>FONDO DE CONTINGENCIA Y OTROS IMPREVISTOS</t>
  </si>
  <si>
    <t>VI</t>
  </si>
  <si>
    <t>INVERSIONES REALES</t>
  </si>
  <si>
    <t>VII</t>
  </si>
  <si>
    <t>TRANSFERENCIAS DE CAPITAL</t>
  </si>
  <si>
    <t>VIII</t>
  </si>
  <si>
    <t>ACTIVOS FINANCIEROS</t>
  </si>
  <si>
    <t>IX</t>
  </si>
  <si>
    <t>PASIVOS FINANCIEROS</t>
  </si>
  <si>
    <t xml:space="preserve">                                   TOTALES…………………………….</t>
  </si>
  <si>
    <t>ESTADO DE INGRESOS</t>
  </si>
  <si>
    <t>IMPUESTOS DIRECTOS</t>
  </si>
  <si>
    <t>IMPUESTOS INDIRECTOS</t>
  </si>
  <si>
    <t>TASAS, PREC. PUBL. Y OTROS INGRESOS</t>
  </si>
  <si>
    <t>INGRESOS PATRIMONIALES</t>
  </si>
  <si>
    <t xml:space="preserve">                        TOTALES…………….</t>
  </si>
  <si>
    <t>PRESUPUESTO 2023</t>
  </si>
  <si>
    <t xml:space="preserve">IMPORTE </t>
  </si>
  <si>
    <t xml:space="preserve">                             SUMAS………………</t>
  </si>
  <si>
    <t xml:space="preserve">                          SUMAS………………..</t>
  </si>
  <si>
    <t>PESO ESPEC.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</si>
</sst>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1" applyNumberFormat="1" applyFont="1" applyBorder="1"/>
    <xf numFmtId="43" fontId="0" fillId="0" borderId="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1" applyNumberFormat="1" applyFont="1" applyBorder="1"/>
    <xf numFmtId="0" fontId="2" fillId="0" borderId="1" xfId="0" applyFont="1" applyBorder="1"/>
    <xf numFmtId="164" fontId="2" fillId="0" borderId="1" xfId="1" applyNumberFormat="1" applyFont="1" applyBorder="1"/>
    <xf numFmtId="0" fontId="0" fillId="0" borderId="6" xfId="0" applyBorder="1"/>
    <xf numFmtId="164" fontId="0" fillId="0" borderId="6" xfId="1" applyNumberFormat="1" applyFont="1" applyBorder="1"/>
    <xf numFmtId="0" fontId="0" fillId="0" borderId="6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3" xfId="0" applyNumberFormat="1" applyFon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164" fontId="2" fillId="0" borderId="10" xfId="0" applyNumberFormat="1" applyFont="1" applyBorder="1"/>
    <xf numFmtId="43" fontId="2" fillId="0" borderId="1" xfId="0" applyNumberFormat="1" applyFont="1" applyBorder="1" applyAlignment="1">
      <alignment horizontal="center"/>
    </xf>
    <xf numFmtId="164" fontId="3" fillId="0" borderId="3" xfId="1" applyNumberFormat="1" applyFont="1" applyBorder="1"/>
    <xf numFmtId="2" fontId="3" fillId="0" borderId="3" xfId="0" applyNumberFormat="1" applyFont="1" applyBorder="1"/>
    <xf numFmtId="164" fontId="4" fillId="0" borderId="1" xfId="1" applyNumberFormat="1" applyFont="1" applyBorder="1"/>
    <xf numFmtId="2" fontId="4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7"/>
  <sheetViews>
    <sheetView tabSelected="1" workbookViewId="0">
      <selection activeCell="J19" sqref="J19"/>
    </sheetView>
  </sheetViews>
  <sheetFormatPr baseColWidth="10" defaultRowHeight="15" x14ac:dyDescent="0.25"/>
  <cols>
    <col min="2" max="2" width="44.85546875" customWidth="1"/>
    <col min="3" max="3" width="14.28515625" customWidth="1"/>
    <col min="4" max="5" width="14" customWidth="1"/>
  </cols>
  <sheetData>
    <row r="5" spans="1:6" ht="15.75" thickBot="1" x14ac:dyDescent="0.3"/>
    <row r="6" spans="1:6" ht="15.75" thickBot="1" x14ac:dyDescent="0.3">
      <c r="B6" s="1" t="s">
        <v>31</v>
      </c>
      <c r="C6" s="2"/>
      <c r="D6" s="2"/>
    </row>
    <row r="7" spans="1:6" x14ac:dyDescent="0.25">
      <c r="B7" s="3" t="s">
        <v>0</v>
      </c>
      <c r="C7" s="3"/>
      <c r="D7" s="3"/>
    </row>
    <row r="8" spans="1:6" ht="15.75" thickBot="1" x14ac:dyDescent="0.3"/>
    <row r="9" spans="1:6" x14ac:dyDescent="0.25">
      <c r="A9" s="4" t="s">
        <v>1</v>
      </c>
      <c r="B9" s="5" t="s">
        <v>2</v>
      </c>
      <c r="C9" s="5" t="s">
        <v>32</v>
      </c>
      <c r="D9" s="6" t="s">
        <v>3</v>
      </c>
      <c r="E9" s="5" t="s">
        <v>4</v>
      </c>
      <c r="F9" s="5" t="s">
        <v>4</v>
      </c>
    </row>
    <row r="10" spans="1:6" ht="15.75" thickBot="1" x14ac:dyDescent="0.3">
      <c r="A10" s="7"/>
      <c r="B10" s="8"/>
      <c r="C10" s="8">
        <v>2023</v>
      </c>
      <c r="D10" s="9">
        <v>2022</v>
      </c>
      <c r="E10" s="8"/>
      <c r="F10" s="8" t="s">
        <v>5</v>
      </c>
    </row>
    <row r="11" spans="1:6" ht="15.75" thickBot="1" x14ac:dyDescent="0.3">
      <c r="A11" s="22"/>
      <c r="B11" s="23"/>
      <c r="C11" s="23"/>
      <c r="D11" s="2"/>
      <c r="E11" s="23"/>
      <c r="F11" s="23"/>
    </row>
    <row r="12" spans="1:6" ht="15.75" thickBot="1" x14ac:dyDescent="0.3">
      <c r="A12" s="10" t="s">
        <v>6</v>
      </c>
      <c r="B12" s="11" t="s">
        <v>7</v>
      </c>
      <c r="C12" s="12">
        <v>32012198</v>
      </c>
      <c r="D12" s="12">
        <v>30598665</v>
      </c>
      <c r="E12" s="12">
        <f>C12-D12</f>
        <v>1413533</v>
      </c>
      <c r="F12" s="13">
        <f>E12/D12*100</f>
        <v>4.6195904298439165</v>
      </c>
    </row>
    <row r="13" spans="1:6" ht="15.75" thickBot="1" x14ac:dyDescent="0.3">
      <c r="A13" s="14" t="s">
        <v>8</v>
      </c>
      <c r="B13" s="15" t="s">
        <v>9</v>
      </c>
      <c r="C13" s="16">
        <v>24749886</v>
      </c>
      <c r="D13" s="16">
        <v>23683754</v>
      </c>
      <c r="E13" s="12">
        <f>C13-D13</f>
        <v>1066132</v>
      </c>
      <c r="F13" s="13">
        <f>E13/D13*100</f>
        <v>4.5015329917714908</v>
      </c>
    </row>
    <row r="14" spans="1:6" ht="15.75" thickBot="1" x14ac:dyDescent="0.3">
      <c r="A14" s="14" t="s">
        <v>10</v>
      </c>
      <c r="B14" s="15" t="s">
        <v>11</v>
      </c>
      <c r="C14" s="16">
        <v>90000</v>
      </c>
      <c r="D14" s="16">
        <v>63300</v>
      </c>
      <c r="E14" s="12">
        <f t="shared" ref="E14:E22" si="0">C14-D14</f>
        <v>26700</v>
      </c>
      <c r="F14" s="13">
        <f t="shared" ref="F14:F25" si="1">E14/D14*100</f>
        <v>42.18009478672986</v>
      </c>
    </row>
    <row r="15" spans="1:6" ht="15.75" thickBot="1" x14ac:dyDescent="0.3">
      <c r="A15" s="14" t="s">
        <v>12</v>
      </c>
      <c r="B15" s="15" t="s">
        <v>13</v>
      </c>
      <c r="C15" s="16">
        <v>16501932</v>
      </c>
      <c r="D15" s="16">
        <v>14669124</v>
      </c>
      <c r="E15" s="12">
        <f t="shared" si="0"/>
        <v>1832808</v>
      </c>
      <c r="F15" s="13">
        <f t="shared" si="1"/>
        <v>12.4943248144879</v>
      </c>
    </row>
    <row r="16" spans="1:6" ht="15.75" thickBot="1" x14ac:dyDescent="0.3">
      <c r="A16" s="14"/>
      <c r="B16" s="17" t="s">
        <v>33</v>
      </c>
      <c r="C16" s="26">
        <f>SUM(C12:C15)</f>
        <v>73354016</v>
      </c>
      <c r="D16" s="26">
        <f t="shared" ref="D16:E16" si="2">SUM(D12:D15)</f>
        <v>69014843</v>
      </c>
      <c r="E16" s="26">
        <f t="shared" si="2"/>
        <v>4339173</v>
      </c>
      <c r="F16" s="27">
        <f t="shared" si="1"/>
        <v>6.2873040224115275</v>
      </c>
    </row>
    <row r="17" spans="1:6" ht="15.75" thickBot="1" x14ac:dyDescent="0.3">
      <c r="A17" s="14"/>
      <c r="B17" s="15"/>
      <c r="C17" s="16"/>
      <c r="D17" s="16"/>
      <c r="E17" s="16"/>
      <c r="F17" s="25"/>
    </row>
    <row r="18" spans="1:6" ht="15.75" thickBot="1" x14ac:dyDescent="0.3">
      <c r="A18" s="14" t="s">
        <v>14</v>
      </c>
      <c r="B18" s="15" t="s">
        <v>15</v>
      </c>
      <c r="C18" s="16">
        <v>200000</v>
      </c>
      <c r="D18" s="16">
        <v>500000</v>
      </c>
      <c r="E18" s="12">
        <f t="shared" si="0"/>
        <v>-300000</v>
      </c>
      <c r="F18" s="13">
        <f t="shared" si="1"/>
        <v>-60</v>
      </c>
    </row>
    <row r="19" spans="1:6" ht="15.75" thickBot="1" x14ac:dyDescent="0.3">
      <c r="A19" s="14" t="s">
        <v>16</v>
      </c>
      <c r="B19" s="15" t="s">
        <v>17</v>
      </c>
      <c r="C19" s="16">
        <v>1523139</v>
      </c>
      <c r="D19" s="16">
        <v>7654358</v>
      </c>
      <c r="E19" s="12">
        <f t="shared" si="0"/>
        <v>-6131219</v>
      </c>
      <c r="F19" s="13">
        <f t="shared" si="1"/>
        <v>-80.101022188928198</v>
      </c>
    </row>
    <row r="20" spans="1:6" ht="15.75" thickBot="1" x14ac:dyDescent="0.3">
      <c r="A20" s="14" t="s">
        <v>18</v>
      </c>
      <c r="B20" s="15" t="s">
        <v>19</v>
      </c>
      <c r="C20" s="16">
        <v>1696383</v>
      </c>
      <c r="D20" s="16">
        <v>1962883</v>
      </c>
      <c r="E20" s="12">
        <f t="shared" si="0"/>
        <v>-266500</v>
      </c>
      <c r="F20" s="13">
        <f t="shared" si="1"/>
        <v>-13.576968163665384</v>
      </c>
    </row>
    <row r="21" spans="1:6" ht="15.75" thickBot="1" x14ac:dyDescent="0.3">
      <c r="A21" s="14" t="s">
        <v>20</v>
      </c>
      <c r="B21" s="15" t="s">
        <v>21</v>
      </c>
      <c r="C21" s="16">
        <v>400000</v>
      </c>
      <c r="D21" s="16">
        <v>400000</v>
      </c>
      <c r="E21" s="12">
        <f t="shared" si="0"/>
        <v>0</v>
      </c>
      <c r="F21" s="13">
        <f t="shared" si="1"/>
        <v>0</v>
      </c>
    </row>
    <row r="22" spans="1:6" ht="15.75" thickBot="1" x14ac:dyDescent="0.3">
      <c r="A22" s="14" t="s">
        <v>22</v>
      </c>
      <c r="B22" s="15" t="s">
        <v>23</v>
      </c>
      <c r="C22" s="16"/>
      <c r="D22" s="16">
        <v>0</v>
      </c>
      <c r="E22" s="12">
        <f t="shared" si="0"/>
        <v>0</v>
      </c>
      <c r="F22" s="13"/>
    </row>
    <row r="23" spans="1:6" ht="15.75" thickBot="1" x14ac:dyDescent="0.3">
      <c r="A23" s="14"/>
      <c r="B23" s="17" t="s">
        <v>34</v>
      </c>
      <c r="C23" s="18">
        <f>SUM(C18:C22)</f>
        <v>3819522</v>
      </c>
      <c r="D23" s="18">
        <f t="shared" ref="D23:E23" si="3">SUM(D18:D22)</f>
        <v>10517241</v>
      </c>
      <c r="E23" s="18">
        <f t="shared" si="3"/>
        <v>-6697719</v>
      </c>
      <c r="F23" s="27">
        <f t="shared" si="1"/>
        <v>-63.683232132837873</v>
      </c>
    </row>
    <row r="24" spans="1:6" ht="15.75" thickBot="1" x14ac:dyDescent="0.3">
      <c r="A24" s="14"/>
      <c r="B24" s="15"/>
      <c r="C24" s="16"/>
      <c r="D24" s="16"/>
      <c r="E24" s="16"/>
      <c r="F24" s="25"/>
    </row>
    <row r="25" spans="1:6" ht="15.75" thickBot="1" x14ac:dyDescent="0.3">
      <c r="A25" s="15"/>
      <c r="B25" s="17" t="s">
        <v>24</v>
      </c>
      <c r="C25" s="18">
        <f>C16+C23</f>
        <v>77173538</v>
      </c>
      <c r="D25" s="18">
        <f t="shared" ref="D25:E25" si="4">D16+D23</f>
        <v>79532084</v>
      </c>
      <c r="E25" s="18">
        <f t="shared" si="4"/>
        <v>-2358546</v>
      </c>
      <c r="F25" s="27">
        <f t="shared" si="1"/>
        <v>-2.9655277233776496</v>
      </c>
    </row>
    <row r="26" spans="1:6" x14ac:dyDescent="0.25">
      <c r="A26" s="15"/>
      <c r="B26" s="15"/>
      <c r="C26" s="15"/>
      <c r="D26" s="15"/>
      <c r="E26" s="16"/>
      <c r="F26" s="14"/>
    </row>
    <row r="27" spans="1:6" ht="15.75" thickBot="1" x14ac:dyDescent="0.3">
      <c r="A27" s="19"/>
      <c r="B27" s="19"/>
      <c r="C27" s="19"/>
      <c r="D27" s="19"/>
      <c r="E27" s="20"/>
      <c r="F27" s="2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4"/>
  <sheetViews>
    <sheetView workbookViewId="0">
      <selection activeCell="D31" sqref="D31"/>
    </sheetView>
  </sheetViews>
  <sheetFormatPr baseColWidth="10" defaultRowHeight="15" x14ac:dyDescent="0.25"/>
  <cols>
    <col min="2" max="2" width="48.42578125" customWidth="1"/>
    <col min="3" max="3" width="15.7109375" customWidth="1"/>
    <col min="4" max="4" width="13" customWidth="1"/>
    <col min="5" max="5" width="13.140625" customWidth="1"/>
  </cols>
  <sheetData>
    <row r="5" spans="1:6" ht="15.75" thickBot="1" x14ac:dyDescent="0.3"/>
    <row r="6" spans="1:6" ht="15.75" thickBot="1" x14ac:dyDescent="0.3">
      <c r="B6" s="1" t="s">
        <v>31</v>
      </c>
      <c r="C6" s="2"/>
      <c r="D6" s="2"/>
    </row>
    <row r="7" spans="1:6" x14ac:dyDescent="0.25">
      <c r="B7" s="3" t="s">
        <v>25</v>
      </c>
      <c r="C7" s="3"/>
      <c r="D7" s="3"/>
    </row>
    <row r="8" spans="1:6" ht="15.75" thickBot="1" x14ac:dyDescent="0.3"/>
    <row r="9" spans="1:6" x14ac:dyDescent="0.25">
      <c r="A9" s="4" t="s">
        <v>1</v>
      </c>
      <c r="B9" s="5" t="s">
        <v>2</v>
      </c>
      <c r="C9" s="5" t="s">
        <v>32</v>
      </c>
      <c r="D9" s="5" t="s">
        <v>3</v>
      </c>
      <c r="E9" s="5" t="s">
        <v>4</v>
      </c>
      <c r="F9" s="5" t="s">
        <v>4</v>
      </c>
    </row>
    <row r="10" spans="1:6" ht="15.75" thickBot="1" x14ac:dyDescent="0.3">
      <c r="A10" s="7"/>
      <c r="B10" s="8"/>
      <c r="C10" s="8">
        <v>2023</v>
      </c>
      <c r="D10" s="8">
        <v>2022</v>
      </c>
      <c r="E10" s="8"/>
      <c r="F10" s="8" t="s">
        <v>5</v>
      </c>
    </row>
    <row r="11" spans="1:6" ht="15.75" thickBot="1" x14ac:dyDescent="0.3">
      <c r="A11" s="10" t="s">
        <v>6</v>
      </c>
      <c r="B11" s="11" t="s">
        <v>26</v>
      </c>
      <c r="C11" s="12">
        <v>36748470</v>
      </c>
      <c r="D11" s="12">
        <v>36874471</v>
      </c>
      <c r="E11" s="28">
        <f>C11-D11</f>
        <v>-126001</v>
      </c>
      <c r="F11" s="29">
        <f>E11/D11*100</f>
        <v>-0.34170252910204463</v>
      </c>
    </row>
    <row r="12" spans="1:6" ht="15.75" thickBot="1" x14ac:dyDescent="0.3">
      <c r="A12" s="14" t="s">
        <v>8</v>
      </c>
      <c r="B12" s="15" t="s">
        <v>27</v>
      </c>
      <c r="C12" s="16">
        <v>3583378</v>
      </c>
      <c r="D12" s="16">
        <v>3023230</v>
      </c>
      <c r="E12" s="28">
        <f t="shared" ref="E12:E19" si="0">C12-D12</f>
        <v>560148</v>
      </c>
      <c r="F12" s="29">
        <f t="shared" ref="F12:F19" si="1">E12/D12*100</f>
        <v>18.528130509422041</v>
      </c>
    </row>
    <row r="13" spans="1:6" ht="15.75" thickBot="1" x14ac:dyDescent="0.3">
      <c r="A13" s="14" t="s">
        <v>10</v>
      </c>
      <c r="B13" s="15" t="s">
        <v>28</v>
      </c>
      <c r="C13" s="16">
        <v>15587476</v>
      </c>
      <c r="D13" s="16">
        <v>15143281</v>
      </c>
      <c r="E13" s="28">
        <f t="shared" si="0"/>
        <v>444195</v>
      </c>
      <c r="F13" s="29">
        <f t="shared" si="1"/>
        <v>2.9332811033487394</v>
      </c>
    </row>
    <row r="14" spans="1:6" ht="15.75" thickBot="1" x14ac:dyDescent="0.3">
      <c r="A14" s="14" t="s">
        <v>12</v>
      </c>
      <c r="B14" s="15" t="s">
        <v>13</v>
      </c>
      <c r="C14" s="16">
        <v>19740466</v>
      </c>
      <c r="D14" s="16">
        <v>19749754</v>
      </c>
      <c r="E14" s="28">
        <f t="shared" si="0"/>
        <v>-9288</v>
      </c>
      <c r="F14" s="29">
        <f t="shared" si="1"/>
        <v>-4.7028433873151032E-2</v>
      </c>
    </row>
    <row r="15" spans="1:6" ht="15.75" thickBot="1" x14ac:dyDescent="0.3">
      <c r="A15" s="14" t="s">
        <v>14</v>
      </c>
      <c r="B15" s="15" t="s">
        <v>29</v>
      </c>
      <c r="C15" s="16">
        <v>315260</v>
      </c>
      <c r="D15" s="16">
        <v>80000</v>
      </c>
      <c r="E15" s="28">
        <f t="shared" si="0"/>
        <v>235260</v>
      </c>
      <c r="F15" s="29">
        <f t="shared" si="1"/>
        <v>294.07499999999999</v>
      </c>
    </row>
    <row r="16" spans="1:6" ht="15.75" thickBot="1" x14ac:dyDescent="0.3">
      <c r="A16" s="14" t="s">
        <v>18</v>
      </c>
      <c r="B16" s="15" t="s">
        <v>19</v>
      </c>
      <c r="C16" s="16">
        <v>798488</v>
      </c>
      <c r="D16" s="16">
        <v>4261348</v>
      </c>
      <c r="E16" s="28">
        <f t="shared" si="0"/>
        <v>-3462860</v>
      </c>
      <c r="F16" s="29">
        <f t="shared" si="1"/>
        <v>-81.262079510990418</v>
      </c>
    </row>
    <row r="17" spans="1:6" ht="15.75" thickBot="1" x14ac:dyDescent="0.3">
      <c r="A17" s="14" t="s">
        <v>20</v>
      </c>
      <c r="B17" s="15" t="s">
        <v>21</v>
      </c>
      <c r="C17" s="16">
        <v>400000</v>
      </c>
      <c r="D17" s="16">
        <v>400000</v>
      </c>
      <c r="E17" s="28">
        <f t="shared" si="0"/>
        <v>0</v>
      </c>
      <c r="F17" s="29">
        <f t="shared" si="1"/>
        <v>0</v>
      </c>
    </row>
    <row r="18" spans="1:6" ht="15.75" thickBot="1" x14ac:dyDescent="0.3">
      <c r="A18" s="14" t="s">
        <v>22</v>
      </c>
      <c r="B18" s="15" t="s">
        <v>23</v>
      </c>
      <c r="C18" s="16"/>
      <c r="D18" s="16"/>
      <c r="E18" s="28">
        <f t="shared" si="0"/>
        <v>0</v>
      </c>
      <c r="F18" s="29"/>
    </row>
    <row r="19" spans="1:6" ht="15.75" thickBot="1" x14ac:dyDescent="0.3">
      <c r="A19" s="14"/>
      <c r="B19" s="17" t="s">
        <v>30</v>
      </c>
      <c r="C19" s="18">
        <f>SUM(C11:C18)</f>
        <v>77173538</v>
      </c>
      <c r="D19" s="18">
        <f>SUM(D11:D18)</f>
        <v>79532084</v>
      </c>
      <c r="E19" s="30">
        <f t="shared" si="0"/>
        <v>-2358546</v>
      </c>
      <c r="F19" s="31">
        <f t="shared" si="1"/>
        <v>-2.9655277233776496</v>
      </c>
    </row>
    <row r="20" spans="1:6" x14ac:dyDescent="0.25">
      <c r="A20" s="15"/>
      <c r="B20" s="15"/>
      <c r="C20" s="15"/>
      <c r="D20" s="15"/>
      <c r="E20" s="15"/>
      <c r="F20" s="15"/>
    </row>
    <row r="21" spans="1:6" x14ac:dyDescent="0.25">
      <c r="A21" s="15"/>
      <c r="B21" s="15"/>
      <c r="C21" s="15"/>
      <c r="D21" s="15"/>
      <c r="E21" s="15"/>
      <c r="F21" s="15"/>
    </row>
    <row r="22" spans="1:6" x14ac:dyDescent="0.25">
      <c r="A22" s="15"/>
      <c r="B22" s="15"/>
      <c r="C22" s="15"/>
      <c r="D22" s="15"/>
      <c r="E22" s="15"/>
      <c r="F22" s="15"/>
    </row>
    <row r="23" spans="1:6" x14ac:dyDescent="0.25">
      <c r="A23" s="15"/>
      <c r="B23" s="15"/>
      <c r="C23" s="15"/>
      <c r="D23" s="15"/>
      <c r="E23" s="15"/>
      <c r="F23" s="15"/>
    </row>
    <row r="24" spans="1:6" ht="15.75" thickBot="1" x14ac:dyDescent="0.3">
      <c r="A24" s="19"/>
      <c r="B24" s="19"/>
      <c r="C24" s="19"/>
      <c r="D24" s="19"/>
      <c r="E24" s="19"/>
      <c r="F24" s="19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26"/>
  <sheetViews>
    <sheetView workbookViewId="0">
      <selection activeCell="E31" sqref="E31"/>
    </sheetView>
  </sheetViews>
  <sheetFormatPr baseColWidth="10" defaultRowHeight="15" x14ac:dyDescent="0.25"/>
  <cols>
    <col min="2" max="2" width="46.28515625" customWidth="1"/>
    <col min="3" max="3" width="12.85546875" customWidth="1"/>
  </cols>
  <sheetData>
    <row r="5" spans="1:4" ht="15.75" thickBot="1" x14ac:dyDescent="0.3"/>
    <row r="6" spans="1:4" ht="15.75" thickBot="1" x14ac:dyDescent="0.3">
      <c r="B6" s="1" t="s">
        <v>31</v>
      </c>
      <c r="C6" s="2"/>
    </row>
    <row r="7" spans="1:4" x14ac:dyDescent="0.25">
      <c r="B7" s="3" t="s">
        <v>0</v>
      </c>
      <c r="C7" s="3"/>
    </row>
    <row r="8" spans="1:4" ht="15.75" thickBot="1" x14ac:dyDescent="0.3"/>
    <row r="9" spans="1:4" x14ac:dyDescent="0.25">
      <c r="A9" s="4" t="s">
        <v>1</v>
      </c>
      <c r="B9" s="5" t="s">
        <v>2</v>
      </c>
      <c r="C9" s="5" t="s">
        <v>32</v>
      </c>
      <c r="D9" s="5" t="s">
        <v>35</v>
      </c>
    </row>
    <row r="10" spans="1:4" ht="15.75" thickBot="1" x14ac:dyDescent="0.3">
      <c r="A10" s="7"/>
      <c r="B10" s="8"/>
      <c r="C10" s="8">
        <v>2023</v>
      </c>
      <c r="D10" s="8" t="s">
        <v>5</v>
      </c>
    </row>
    <row r="11" spans="1:4" ht="15.75" thickBot="1" x14ac:dyDescent="0.3">
      <c r="A11" s="22"/>
      <c r="B11" s="23"/>
      <c r="C11" s="23"/>
      <c r="D11" s="23"/>
    </row>
    <row r="12" spans="1:4" ht="15.75" thickBot="1" x14ac:dyDescent="0.3">
      <c r="A12" s="10" t="s">
        <v>6</v>
      </c>
      <c r="B12" s="11" t="s">
        <v>7</v>
      </c>
      <c r="C12" s="12">
        <v>32012198</v>
      </c>
      <c r="D12" s="13">
        <f>C12/C25*100</f>
        <v>41.480796176533985</v>
      </c>
    </row>
    <row r="13" spans="1:4" ht="15.75" thickBot="1" x14ac:dyDescent="0.3">
      <c r="A13" s="14" t="s">
        <v>8</v>
      </c>
      <c r="B13" s="15" t="s">
        <v>9</v>
      </c>
      <c r="C13" s="16">
        <v>24749886</v>
      </c>
      <c r="D13" s="13">
        <f>C13/C25*100</f>
        <v>32.07043067016054</v>
      </c>
    </row>
    <row r="14" spans="1:4" ht="15.75" thickBot="1" x14ac:dyDescent="0.3">
      <c r="A14" s="14" t="s">
        <v>10</v>
      </c>
      <c r="B14" s="15" t="s">
        <v>11</v>
      </c>
      <c r="C14" s="16">
        <v>90000</v>
      </c>
      <c r="D14" s="13">
        <f>C14/C25*100</f>
        <v>0.11662028505159373</v>
      </c>
    </row>
    <row r="15" spans="1:4" ht="15.75" thickBot="1" x14ac:dyDescent="0.3">
      <c r="A15" s="14" t="s">
        <v>12</v>
      </c>
      <c r="B15" s="15" t="s">
        <v>13</v>
      </c>
      <c r="C15" s="16">
        <v>16501932</v>
      </c>
      <c r="D15" s="13">
        <f>C15/C25*100</f>
        <v>21.382889041577958</v>
      </c>
    </row>
    <row r="16" spans="1:4" ht="15.75" thickBot="1" x14ac:dyDescent="0.3">
      <c r="A16" s="14"/>
      <c r="B16" s="17" t="s">
        <v>33</v>
      </c>
      <c r="C16" s="26">
        <f>SUM(C12:C15)</f>
        <v>73354016</v>
      </c>
      <c r="D16" s="27">
        <f>C16/C25*100</f>
        <v>95.050736173324069</v>
      </c>
    </row>
    <row r="17" spans="1:4" ht="15.75" thickBot="1" x14ac:dyDescent="0.3">
      <c r="A17" s="14"/>
      <c r="B17" s="15"/>
      <c r="C17" s="16"/>
      <c r="D17" s="25"/>
    </row>
    <row r="18" spans="1:4" ht="15.75" thickBot="1" x14ac:dyDescent="0.3">
      <c r="A18" s="14" t="s">
        <v>14</v>
      </c>
      <c r="B18" s="15" t="s">
        <v>15</v>
      </c>
      <c r="C18" s="16">
        <v>200000</v>
      </c>
      <c r="D18" s="13">
        <f>C18/C25*100</f>
        <v>0.25915618900354159</v>
      </c>
    </row>
    <row r="19" spans="1:4" ht="15.75" thickBot="1" x14ac:dyDescent="0.3">
      <c r="A19" s="14" t="s">
        <v>16</v>
      </c>
      <c r="B19" s="15" t="s">
        <v>17</v>
      </c>
      <c r="C19" s="16">
        <v>1523139</v>
      </c>
      <c r="D19" s="13">
        <f>C19/C25*100</f>
        <v>1.9736544928133266</v>
      </c>
    </row>
    <row r="20" spans="1:4" ht="15.75" thickBot="1" x14ac:dyDescent="0.3">
      <c r="A20" s="14" t="s">
        <v>18</v>
      </c>
      <c r="B20" s="15" t="s">
        <v>19</v>
      </c>
      <c r="C20" s="16">
        <v>1696383</v>
      </c>
      <c r="D20" s="13">
        <f>C20/C25*100</f>
        <v>2.1981407668519743</v>
      </c>
    </row>
    <row r="21" spans="1:4" ht="15.75" thickBot="1" x14ac:dyDescent="0.3">
      <c r="A21" s="14" t="s">
        <v>20</v>
      </c>
      <c r="B21" s="15" t="s">
        <v>21</v>
      </c>
      <c r="C21" s="16">
        <v>400000</v>
      </c>
      <c r="D21" s="13">
        <f>C21/C25*100</f>
        <v>0.51831237800708319</v>
      </c>
    </row>
    <row r="22" spans="1:4" ht="15.75" thickBot="1" x14ac:dyDescent="0.3">
      <c r="A22" s="14" t="s">
        <v>22</v>
      </c>
      <c r="B22" s="15" t="s">
        <v>23</v>
      </c>
      <c r="C22" s="16"/>
      <c r="D22" s="13"/>
    </row>
    <row r="23" spans="1:4" ht="15.75" thickBot="1" x14ac:dyDescent="0.3">
      <c r="A23" s="14"/>
      <c r="B23" s="17" t="s">
        <v>34</v>
      </c>
      <c r="C23" s="18">
        <f>SUM(C18:C22)</f>
        <v>3819522</v>
      </c>
      <c r="D23" s="27">
        <f>C23/C25*100</f>
        <v>4.9492638266759261</v>
      </c>
    </row>
    <row r="24" spans="1:4" ht="15.75" thickBot="1" x14ac:dyDescent="0.3">
      <c r="A24" s="14"/>
      <c r="B24" s="15"/>
      <c r="C24" s="16"/>
      <c r="D24" s="25"/>
    </row>
    <row r="25" spans="1:4" ht="15.75" thickBot="1" x14ac:dyDescent="0.3">
      <c r="A25" s="15"/>
      <c r="B25" s="17" t="s">
        <v>24</v>
      </c>
      <c r="C25" s="18">
        <f>C16+C23</f>
        <v>77173538</v>
      </c>
      <c r="D25" s="24">
        <f>D16+D23</f>
        <v>100</v>
      </c>
    </row>
    <row r="26" spans="1:4" x14ac:dyDescent="0.25">
      <c r="A26" s="15"/>
      <c r="B26" s="15"/>
      <c r="C26" s="15"/>
      <c r="D26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20"/>
  <sheetViews>
    <sheetView workbookViewId="0">
      <selection activeCell="I25" sqref="I25"/>
    </sheetView>
  </sheetViews>
  <sheetFormatPr baseColWidth="10" defaultRowHeight="15" x14ac:dyDescent="0.25"/>
  <cols>
    <col min="2" max="2" width="41.42578125" customWidth="1"/>
    <col min="3" max="3" width="14.140625" customWidth="1"/>
  </cols>
  <sheetData>
    <row r="5" spans="1:4" ht="15.75" thickBot="1" x14ac:dyDescent="0.3"/>
    <row r="6" spans="1:4" ht="15.75" thickBot="1" x14ac:dyDescent="0.3">
      <c r="B6" s="1" t="s">
        <v>31</v>
      </c>
      <c r="C6" s="2"/>
    </row>
    <row r="7" spans="1:4" x14ac:dyDescent="0.25">
      <c r="B7" s="3" t="s">
        <v>25</v>
      </c>
      <c r="C7" s="3"/>
    </row>
    <row r="8" spans="1:4" ht="15.75" thickBot="1" x14ac:dyDescent="0.3"/>
    <row r="9" spans="1:4" x14ac:dyDescent="0.25">
      <c r="A9" s="4" t="s">
        <v>1</v>
      </c>
      <c r="B9" s="5" t="s">
        <v>2</v>
      </c>
      <c r="C9" s="5" t="s">
        <v>32</v>
      </c>
      <c r="D9" s="5" t="s">
        <v>35</v>
      </c>
    </row>
    <row r="10" spans="1:4" ht="15.75" thickBot="1" x14ac:dyDescent="0.3">
      <c r="A10" s="7"/>
      <c r="B10" s="8"/>
      <c r="C10" s="8">
        <v>2023</v>
      </c>
      <c r="D10" s="8" t="s">
        <v>5</v>
      </c>
    </row>
    <row r="11" spans="1:4" ht="15.75" thickBot="1" x14ac:dyDescent="0.3">
      <c r="A11" s="10" t="s">
        <v>6</v>
      </c>
      <c r="B11" s="11" t="s">
        <v>26</v>
      </c>
      <c r="C11" s="12">
        <v>36748470</v>
      </c>
      <c r="D11" s="29">
        <f>C11/C19*100</f>
        <v>47.617967184554892</v>
      </c>
    </row>
    <row r="12" spans="1:4" ht="15.75" thickBot="1" x14ac:dyDescent="0.3">
      <c r="A12" s="14" t="s">
        <v>8</v>
      </c>
      <c r="B12" s="15" t="s">
        <v>27</v>
      </c>
      <c r="C12" s="16">
        <v>3583378</v>
      </c>
      <c r="D12" s="29">
        <f>C12/C19*100</f>
        <v>4.6432729311956651</v>
      </c>
    </row>
    <row r="13" spans="1:4" ht="15.75" thickBot="1" x14ac:dyDescent="0.3">
      <c r="A13" s="14" t="s">
        <v>10</v>
      </c>
      <c r="B13" s="15" t="s">
        <v>28</v>
      </c>
      <c r="C13" s="16">
        <v>15587476</v>
      </c>
      <c r="D13" s="29">
        <f>C13/C19*100</f>
        <v>20.197954381720841</v>
      </c>
    </row>
    <row r="14" spans="1:4" ht="15.75" thickBot="1" x14ac:dyDescent="0.3">
      <c r="A14" s="14" t="s">
        <v>12</v>
      </c>
      <c r="B14" s="15" t="s">
        <v>13</v>
      </c>
      <c r="C14" s="16">
        <v>19740466</v>
      </c>
      <c r="D14" s="29">
        <f>C14/C19*100</f>
        <v>25.579319688569935</v>
      </c>
    </row>
    <row r="15" spans="1:4" ht="15.75" thickBot="1" x14ac:dyDescent="0.3">
      <c r="A15" s="14" t="s">
        <v>14</v>
      </c>
      <c r="B15" s="15" t="s">
        <v>29</v>
      </c>
      <c r="C15" s="16">
        <v>315260</v>
      </c>
      <c r="D15" s="29">
        <f>C15/C19*100</f>
        <v>0.40850790072628257</v>
      </c>
    </row>
    <row r="16" spans="1:4" ht="15.75" thickBot="1" x14ac:dyDescent="0.3">
      <c r="A16" s="14" t="s">
        <v>18</v>
      </c>
      <c r="B16" s="15" t="s">
        <v>19</v>
      </c>
      <c r="C16" s="16">
        <v>798488</v>
      </c>
      <c r="D16" s="29">
        <f>C16/C19*100</f>
        <v>1.0346655352252996</v>
      </c>
    </row>
    <row r="17" spans="1:4" ht="15.75" thickBot="1" x14ac:dyDescent="0.3">
      <c r="A17" s="14" t="s">
        <v>20</v>
      </c>
      <c r="B17" s="15" t="s">
        <v>21</v>
      </c>
      <c r="C17" s="16">
        <v>400000</v>
      </c>
      <c r="D17" s="29">
        <f>C17/C19*100</f>
        <v>0.51831237800708319</v>
      </c>
    </row>
    <row r="18" spans="1:4" ht="15.75" thickBot="1" x14ac:dyDescent="0.3">
      <c r="A18" s="14" t="s">
        <v>22</v>
      </c>
      <c r="B18" s="15" t="s">
        <v>23</v>
      </c>
      <c r="C18" s="16">
        <v>0</v>
      </c>
      <c r="D18" s="29">
        <v>0</v>
      </c>
    </row>
    <row r="19" spans="1:4" ht="15.75" thickBot="1" x14ac:dyDescent="0.3">
      <c r="A19" s="14"/>
      <c r="B19" s="17" t="s">
        <v>30</v>
      </c>
      <c r="C19" s="18">
        <f>SUM(C11:C18)</f>
        <v>77173538</v>
      </c>
      <c r="D19" s="31">
        <f>SUM(D11:D18)</f>
        <v>100</v>
      </c>
    </row>
    <row r="20" spans="1:4" x14ac:dyDescent="0.25">
      <c r="A20" s="15"/>
      <c r="B20" s="15"/>
      <c r="C20" s="15"/>
      <c r="D20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GASTOS</vt:lpstr>
      <vt:lpstr>INGRESOS</vt:lpstr>
      <vt:lpstr>PESO ESPEC. GASTOS</vt:lpstr>
      <vt:lpstr>PESO ESPEC. INGRESOS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hac_concejal</dc:creator>
  <cp:lastModifiedBy>hac_concejal</cp:lastModifiedBy>
  <cp:lastPrinted>2022-11-30T17:33:58Z</cp:lastPrinted>
  <dcterms:created xsi:type="dcterms:W3CDTF">2022-11-10T10:11:30Z</dcterms:created>
  <dcterms:modified xsi:type="dcterms:W3CDTF">2022-12-01T18:10:41Z</dcterms:modified>
</cp:coreProperties>
</file>