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activeTab="0"/>
  </bookViews>
  <sheets>
    <sheet name="PERSONAL DIRECTIVO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<sst xmlns="http://schemas.openxmlformats.org/spreadsheetml/2006/main" count="28" uniqueCount="25">
  <si>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TOTAL</t>
  </si>
  <si>
    <t>A2</t>
  </si>
  <si>
    <t>A1</t>
  </si>
  <si>
    <t>S.BASE</t>
  </si>
  <si>
    <t>TRIENIOS (ANTIGÜEDAD)</t>
  </si>
  <si>
    <t>PAGA EXTRA</t>
  </si>
  <si>
    <t>PAGA EXTRA TRIENIOS</t>
  </si>
  <si>
    <t>S. BASE</t>
  </si>
  <si>
    <t>GRUPO</t>
  </si>
  <si>
    <t>PUESTO</t>
  </si>
  <si>
    <t xml:space="preserve">CÓGIDO </t>
  </si>
  <si>
    <t>DENOMINACIÓN</t>
  </si>
  <si>
    <t>TOTALES</t>
  </si>
  <si>
    <t>838</t>
  </si>
  <si>
    <t>PUESTO TRABAJO</t>
  </si>
  <si>
    <t>CARRERA</t>
  </si>
  <si>
    <t>S.SOCIAL</t>
  </si>
  <si>
    <t>SUBIDA 2,5% - 2023</t>
  </si>
  <si>
    <t>SUBIDA 3,5% - 2022</t>
  </si>
  <si>
    <t>Plantilla Director Gerente IMPEFE - Año 2023</t>
  </si>
  <si>
    <t>TOTALES AÑO 2021</t>
  </si>
  <si>
    <t>TOTALES AÑO 2023</t>
  </si>
  <si>
    <t>TOTALES AÑO 2022</t>
  </si>
  <si>
    <t>DIRECTOR GERENTE- Rafael Morales Cazallas</t>
  </si>
  <si>
    <t>información actualizada a 27/04/2023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</si>
</sst>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10"/>
      <name val="Arial"/>
      <family val="2"/>
    </font>
    <font>
      <b/>
      <sz val="10.5"/>
      <color indexed="30"/>
      <name val="Arial"/>
      <family val="2"/>
    </font>
    <font>
      <b/>
      <sz val="8"/>
      <color indexed="30"/>
      <name val="Arial"/>
      <family val="2"/>
    </font>
    <font>
      <b/>
      <sz val="22"/>
      <color indexed="3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rgb="FFFF0000"/>
      <name val="Arial"/>
      <family val="2"/>
    </font>
    <font>
      <b/>
      <sz val="8"/>
      <color rgb="FF0070C0"/>
      <name val="Arial"/>
      <family val="2"/>
    </font>
    <font>
      <b/>
      <sz val="10.5"/>
      <color rgb="FF0070C0"/>
      <name val="Arial"/>
      <family val="2"/>
    </font>
    <font>
      <b/>
      <sz val="2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AFCBF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E38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 quotePrefix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4" fontId="49" fillId="33" borderId="10" xfId="0" applyNumberFormat="1" applyFont="1" applyFill="1" applyBorder="1" applyAlignment="1">
      <alignment horizontal="center" vertical="center"/>
    </xf>
    <xf numFmtId="4" fontId="51" fillId="37" borderId="11" xfId="0" applyNumberFormat="1" applyFont="1" applyFill="1" applyBorder="1" applyAlignment="1">
      <alignment horizontal="center" vertical="center"/>
    </xf>
    <xf numFmtId="4" fontId="51" fillId="37" borderId="12" xfId="0" applyNumberFormat="1" applyFont="1" applyFill="1" applyBorder="1" applyAlignment="1">
      <alignment horizontal="center" vertical="center"/>
    </xf>
    <xf numFmtId="4" fontId="51" fillId="37" borderId="13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7.421875" style="0" bestFit="1" customWidth="1"/>
    <col min="2" max="2" width="21.57421875" style="0" bestFit="1" customWidth="1"/>
    <col min="3" max="3" width="6.8515625" style="0" customWidth="1"/>
    <col min="4" max="4" width="10.140625" style="0" bestFit="1" customWidth="1"/>
    <col min="5" max="5" width="9.8515625" style="0" customWidth="1"/>
    <col min="6" max="6" width="9.28125" style="0" customWidth="1"/>
    <col min="7" max="7" width="10.8515625" style="0" bestFit="1" customWidth="1"/>
    <col min="8" max="9" width="10.00390625" style="0" customWidth="1"/>
    <col min="10" max="10" width="9.7109375" style="0" customWidth="1"/>
    <col min="11" max="11" width="10.7109375" style="0" customWidth="1"/>
    <col min="12" max="12" width="10.57421875" style="0" customWidth="1"/>
  </cols>
  <sheetData>
    <row r="2" spans="1:13" ht="30" customHeight="1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8" customHeight="1">
      <c r="A3" s="10" t="s">
        <v>10</v>
      </c>
      <c r="B3" s="22" t="s">
        <v>11</v>
      </c>
      <c r="C3" s="10" t="s">
        <v>8</v>
      </c>
      <c r="D3" s="10" t="s">
        <v>7</v>
      </c>
      <c r="E3" s="18" t="s">
        <v>4</v>
      </c>
      <c r="F3" s="18"/>
      <c r="G3" s="10" t="s">
        <v>5</v>
      </c>
      <c r="H3" s="18" t="s">
        <v>6</v>
      </c>
      <c r="I3" s="18"/>
      <c r="J3" s="10" t="s">
        <v>15</v>
      </c>
      <c r="K3" s="10" t="s">
        <v>0</v>
      </c>
      <c r="L3" s="10" t="s">
        <v>16</v>
      </c>
      <c r="M3" s="10" t="s">
        <v>12</v>
      </c>
    </row>
    <row r="4" spans="1:13" ht="18" customHeight="1">
      <c r="A4" s="1" t="s">
        <v>9</v>
      </c>
      <c r="B4" s="23" t="s">
        <v>14</v>
      </c>
      <c r="C4" s="6"/>
      <c r="D4" s="6"/>
      <c r="E4" s="6" t="s">
        <v>2</v>
      </c>
      <c r="F4" s="6" t="s">
        <v>1</v>
      </c>
      <c r="G4" s="6" t="s">
        <v>3</v>
      </c>
      <c r="H4" s="6" t="s">
        <v>2</v>
      </c>
      <c r="I4" s="6" t="s">
        <v>1</v>
      </c>
      <c r="J4" s="6"/>
      <c r="K4" s="6"/>
      <c r="L4" s="6"/>
      <c r="M4" s="6"/>
    </row>
    <row r="5" spans="1:13" ht="24" customHeight="1">
      <c r="A5" s="2" t="s">
        <v>13</v>
      </c>
      <c r="B5" s="23" t="s">
        <v>23</v>
      </c>
      <c r="C5" s="6" t="s">
        <v>2</v>
      </c>
      <c r="D5" s="6">
        <v>38160.24</v>
      </c>
      <c r="E5" s="7">
        <v>1111.68</v>
      </c>
      <c r="F5" s="7">
        <v>906.72</v>
      </c>
      <c r="G5" s="6">
        <v>6390.04</v>
      </c>
      <c r="H5" s="7">
        <v>193.28</v>
      </c>
      <c r="I5" s="7">
        <v>151.12</v>
      </c>
      <c r="J5" s="6">
        <v>117.96</v>
      </c>
      <c r="K5" s="8">
        <f>SUM(D5:J5)</f>
        <v>47031.04</v>
      </c>
      <c r="L5" s="8">
        <f>K5*31.55%</f>
        <v>14838.29312</v>
      </c>
      <c r="M5" s="8">
        <f>K5+L5</f>
        <v>61869.33312</v>
      </c>
    </row>
    <row r="6" spans="1:13" ht="18" customHeight="1">
      <c r="A6" s="14"/>
      <c r="B6" s="24" t="s">
        <v>20</v>
      </c>
      <c r="C6" s="11"/>
      <c r="D6" s="11">
        <f aca="true" t="shared" si="0" ref="D6:J6">SUM(D5:D5)</f>
        <v>38160.24</v>
      </c>
      <c r="E6" s="11">
        <f t="shared" si="0"/>
        <v>1111.68</v>
      </c>
      <c r="F6" s="11">
        <f t="shared" si="0"/>
        <v>906.72</v>
      </c>
      <c r="G6" s="11">
        <f t="shared" si="0"/>
        <v>6390.04</v>
      </c>
      <c r="H6" s="11">
        <f t="shared" si="0"/>
        <v>193.28</v>
      </c>
      <c r="I6" s="11">
        <f t="shared" si="0"/>
        <v>151.12</v>
      </c>
      <c r="J6" s="11">
        <f t="shared" si="0"/>
        <v>117.96</v>
      </c>
      <c r="K6" s="11">
        <f>SUM(D6:J6)</f>
        <v>47031.04</v>
      </c>
      <c r="L6" s="11">
        <f>SUM(L5:L5)</f>
        <v>14838.29312</v>
      </c>
      <c r="M6" s="11">
        <f>SUM(M5:M5)</f>
        <v>61869.33312</v>
      </c>
    </row>
    <row r="7" spans="1:13" ht="18" customHeight="1">
      <c r="A7" s="1"/>
      <c r="B7" s="23" t="s">
        <v>18</v>
      </c>
      <c r="C7" s="6"/>
      <c r="D7" s="6">
        <f>D6*3.5%</f>
        <v>1335.6084</v>
      </c>
      <c r="E7" s="6">
        <f aca="true" t="shared" si="1" ref="E7:M7">E6*3.5%</f>
        <v>38.90880000000001</v>
      </c>
      <c r="F7" s="6">
        <f t="shared" si="1"/>
        <v>31.735200000000003</v>
      </c>
      <c r="G7" s="6">
        <f t="shared" si="1"/>
        <v>223.65140000000002</v>
      </c>
      <c r="H7" s="6">
        <f t="shared" si="1"/>
        <v>6.764800000000001</v>
      </c>
      <c r="I7" s="6">
        <f t="shared" si="1"/>
        <v>5.289200000000001</v>
      </c>
      <c r="J7" s="6">
        <f t="shared" si="1"/>
        <v>4.1286000000000005</v>
      </c>
      <c r="K7" s="6">
        <f t="shared" si="1"/>
        <v>1646.0864000000001</v>
      </c>
      <c r="L7" s="6">
        <f t="shared" si="1"/>
        <v>519.3402592000001</v>
      </c>
      <c r="M7" s="6">
        <f t="shared" si="1"/>
        <v>2165.4266592000004</v>
      </c>
    </row>
    <row r="8" spans="1:13" ht="20.25" customHeight="1">
      <c r="A8" s="15"/>
      <c r="B8" s="25" t="s">
        <v>22</v>
      </c>
      <c r="C8" s="12"/>
      <c r="D8" s="16">
        <f>SUM(D6:D7)</f>
        <v>39495.848399999995</v>
      </c>
      <c r="E8" s="16">
        <f aca="true" t="shared" si="2" ref="E8:M8">SUM(E6:E7)</f>
        <v>1150.5888</v>
      </c>
      <c r="F8" s="16">
        <f t="shared" si="2"/>
        <v>938.4552</v>
      </c>
      <c r="G8" s="16">
        <f t="shared" si="2"/>
        <v>6613.6914</v>
      </c>
      <c r="H8" s="16">
        <f t="shared" si="2"/>
        <v>200.0448</v>
      </c>
      <c r="I8" s="16">
        <f t="shared" si="2"/>
        <v>156.4092</v>
      </c>
      <c r="J8" s="16">
        <f t="shared" si="2"/>
        <v>122.0886</v>
      </c>
      <c r="K8" s="16">
        <f t="shared" si="2"/>
        <v>48677.1264</v>
      </c>
      <c r="L8" s="12">
        <f t="shared" si="2"/>
        <v>15357.6333792</v>
      </c>
      <c r="M8" s="12">
        <f t="shared" si="2"/>
        <v>64034.7597792</v>
      </c>
    </row>
    <row r="9" spans="1:13" ht="22.5" customHeight="1">
      <c r="A9" s="1"/>
      <c r="B9" s="26" t="s">
        <v>17</v>
      </c>
      <c r="C9" s="9"/>
      <c r="D9" s="9">
        <f>D8*2.5%</f>
        <v>987.3962099999999</v>
      </c>
      <c r="E9" s="9">
        <f aca="true" t="shared" si="3" ref="E9:M9">E8*2.5%</f>
        <v>28.76472</v>
      </c>
      <c r="F9" s="9">
        <f t="shared" si="3"/>
        <v>23.461380000000002</v>
      </c>
      <c r="G9" s="9">
        <f t="shared" si="3"/>
        <v>165.342285</v>
      </c>
      <c r="H9" s="9">
        <f t="shared" si="3"/>
        <v>5.00112</v>
      </c>
      <c r="I9" s="9">
        <f t="shared" si="3"/>
        <v>3.9102300000000003</v>
      </c>
      <c r="J9" s="9">
        <f t="shared" si="3"/>
        <v>3.0522150000000003</v>
      </c>
      <c r="K9" s="9">
        <f t="shared" si="3"/>
        <v>1216.9281600000002</v>
      </c>
      <c r="L9" s="9">
        <f t="shared" si="3"/>
        <v>383.94083448000004</v>
      </c>
      <c r="M9" s="9">
        <f t="shared" si="3"/>
        <v>1600.86899448</v>
      </c>
    </row>
    <row r="10" spans="1:13" ht="20.25" customHeight="1">
      <c r="A10" s="17"/>
      <c r="B10" s="27" t="s">
        <v>21</v>
      </c>
      <c r="C10" s="13"/>
      <c r="D10" s="13">
        <f>D8+D9</f>
        <v>40483.244609999994</v>
      </c>
      <c r="E10" s="13">
        <f aca="true" t="shared" si="4" ref="E10:M10">E8+E9</f>
        <v>1179.35352</v>
      </c>
      <c r="F10" s="13">
        <f t="shared" si="4"/>
        <v>961.91658</v>
      </c>
      <c r="G10" s="13">
        <f t="shared" si="4"/>
        <v>6779.033684999999</v>
      </c>
      <c r="H10" s="13">
        <f t="shared" si="4"/>
        <v>205.04592000000002</v>
      </c>
      <c r="I10" s="13">
        <f t="shared" si="4"/>
        <v>160.31943</v>
      </c>
      <c r="J10" s="13">
        <f t="shared" si="4"/>
        <v>125.140815</v>
      </c>
      <c r="K10" s="13">
        <f t="shared" si="4"/>
        <v>49894.054560000004</v>
      </c>
      <c r="L10" s="13">
        <f t="shared" si="4"/>
        <v>15741.57421368</v>
      </c>
      <c r="M10" s="13">
        <f t="shared" si="4"/>
        <v>65635.62877368</v>
      </c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28"/>
      <c r="C12" s="29"/>
      <c r="D12" s="29" t="s">
        <v>24</v>
      </c>
      <c r="E12" s="29"/>
      <c r="F12" s="3"/>
      <c r="G12" s="3"/>
      <c r="H12" s="3"/>
      <c r="I12" s="3"/>
      <c r="J12" s="3"/>
      <c r="K12" s="3"/>
      <c r="L12" s="3"/>
      <c r="M12" s="3"/>
    </row>
    <row r="13" spans="3:13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3:13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3:13" ht="12.7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3:13" ht="12.7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3:13" ht="12.7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3:13" ht="12.7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3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3:13" ht="12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3:13" ht="12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3:13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3:13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3:13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3:13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sheetProtection/>
  <mergeCells count="3">
    <mergeCell ref="A2:M2"/>
    <mergeCell ref="E3:F3"/>
    <mergeCell ref="H3:I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</dc:creator>
  <cp:keywords/>
  <dc:description/>
  <cp:lastModifiedBy>urb_josemaria</cp:lastModifiedBy>
  <cp:lastPrinted>2023-04-27T12:23:34Z</cp:lastPrinted>
  <dcterms:created xsi:type="dcterms:W3CDTF">2009-02-03T09:01:07Z</dcterms:created>
  <dcterms:modified xsi:type="dcterms:W3CDTF">2023-04-27T12:47:06Z</dcterms:modified>
  <cp:category/>
  <cp:version/>
  <cp:contentType/>
  <cp:contentStatus/>
</cp:coreProperties>
</file>